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ixm40-170\Odd_Statistiky_Controlling\612 Controlling\Web\FINAL 2025-03 - Tomas průběžná oprava - KONTROLA\"/>
    </mc:Choice>
  </mc:AlternateContent>
  <bookViews>
    <workbookView xWindow="0" yWindow="0" windowWidth="28800" windowHeight="11580"/>
  </bookViews>
  <sheets>
    <sheet name="Příjmy leden - červen" sheetId="1" r:id="rId1"/>
    <sheet name="Starší údaje" sheetId="2" r:id="rId2"/>
  </sheets>
  <definedNames>
    <definedName name="_xlnm.Print_Area" localSheetId="0">'Příjmy leden - červen'!$B$2:$O$44</definedName>
    <definedName name="_xlnm.Print_Area" localSheetId="1">'Starší údaje'!$B$2:$O$21</definedName>
  </definedNames>
  <calcPr calcId="162913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L20" i="2"/>
  <c r="K15" i="2"/>
  <c r="K10" i="2"/>
  <c r="L10" i="2"/>
  <c r="L15" i="2"/>
  <c r="N15" i="1" l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J19" i="1" s="1"/>
  <c r="I10" i="1"/>
  <c r="I19" i="1" s="1"/>
  <c r="H10" i="1"/>
  <c r="H19" i="1" s="1"/>
  <c r="G10" i="1"/>
  <c r="G19" i="1" s="1"/>
  <c r="F10" i="1"/>
  <c r="F19" i="1" s="1"/>
  <c r="E10" i="1"/>
  <c r="E19" i="1" s="1"/>
  <c r="D10" i="1"/>
  <c r="D19" i="1" s="1"/>
  <c r="C10" i="1"/>
  <c r="C19" i="1" s="1"/>
  <c r="N5" i="1"/>
  <c r="N19" i="1" s="1"/>
  <c r="M5" i="1"/>
  <c r="M19" i="1" s="1"/>
  <c r="L5" i="1"/>
  <c r="L19" i="1" s="1"/>
  <c r="K5" i="1"/>
  <c r="K19" i="1" s="1"/>
  <c r="J5" i="1"/>
  <c r="I5" i="1"/>
  <c r="H5" i="1"/>
  <c r="G5" i="1"/>
  <c r="F5" i="1"/>
  <c r="E5" i="1"/>
  <c r="D5" i="1"/>
  <c r="C5" i="1"/>
  <c r="B2" i="2" l="1"/>
  <c r="J15" i="2"/>
  <c r="I15" i="2"/>
  <c r="H15" i="2"/>
  <c r="G15" i="2"/>
  <c r="F15" i="2"/>
  <c r="E15" i="2"/>
  <c r="D15" i="2"/>
  <c r="C15" i="2"/>
  <c r="J10" i="2"/>
  <c r="I10" i="2"/>
  <c r="H10" i="2"/>
  <c r="G10" i="2"/>
  <c r="F10" i="2"/>
  <c r="E10" i="2"/>
  <c r="D10" i="2"/>
  <c r="C10" i="2"/>
  <c r="K5" i="2"/>
  <c r="K20" i="2" s="1"/>
  <c r="J5" i="2"/>
  <c r="I5" i="2"/>
  <c r="I20" i="2" s="1"/>
  <c r="H5" i="2"/>
  <c r="H20" i="2" s="1"/>
  <c r="G5" i="2"/>
  <c r="F5" i="2"/>
  <c r="F20" i="2" s="1"/>
  <c r="E5" i="2"/>
  <c r="E20" i="2" s="1"/>
  <c r="D5" i="2"/>
  <c r="D20" i="2" s="1"/>
  <c r="C5" i="2"/>
  <c r="C20" i="2" s="1"/>
  <c r="J20" i="2" l="1"/>
  <c r="G20" i="2"/>
  <c r="O15" i="1"/>
  <c r="O5" i="1"/>
  <c r="O10" i="1"/>
  <c r="O19" i="1" l="1"/>
</calcChain>
</file>

<file path=xl/sharedStrings.xml><?xml version="1.0" encoding="utf-8"?>
<sst xmlns="http://schemas.openxmlformats.org/spreadsheetml/2006/main" count="49" uniqueCount="13">
  <si>
    <t>(v mil. Kč)</t>
  </si>
  <si>
    <t>Důchodové pojištění</t>
  </si>
  <si>
    <t>pojistné od zaměstnavatelů</t>
  </si>
  <si>
    <t>pojistné od zaměstnanců</t>
  </si>
  <si>
    <t>pojistné od OSVČ</t>
  </si>
  <si>
    <t>ostatní</t>
  </si>
  <si>
    <t>Nemocenské pojištění</t>
  </si>
  <si>
    <t>-</t>
  </si>
  <si>
    <t>Příspěvek na státní politiku zaměstnanosti</t>
  </si>
  <si>
    <t>Celkem</t>
  </si>
  <si>
    <t>pojistné od OSVČ (dobrovolné)</t>
  </si>
  <si>
    <t>Poznámka: Mezi ostatní příjmy se řadí zejména penále, pokuty nebo krátkodobě neidentifikované příjmy.</t>
  </si>
  <si>
    <t>Příjmy z pojistného na sociální zabezpečení - leden až červen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</si>
</sst>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3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3">
    <xf numFmtId="0" fontId="0" fillId="0" borderId="0"/>
    <xf numFmtId="0" fontId="6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/>
    <xf numFmtId="0" fontId="5" fillId="0" borderId="0" xfId="0" applyFont="1" applyAlignment="1">
      <alignment horizontal="right"/>
    </xf>
    <xf numFmtId="3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center"/>
    </xf>
    <xf numFmtId="9" fontId="8" fillId="0" borderId="0" xfId="2" applyFont="1"/>
    <xf numFmtId="0" fontId="8" fillId="0" borderId="0" xfId="0" applyFont="1" applyFill="1"/>
    <xf numFmtId="0" fontId="5" fillId="0" borderId="0" xfId="0" applyFont="1"/>
    <xf numFmtId="164" fontId="9" fillId="0" borderId="0" xfId="2" applyNumberFormat="1" applyFont="1"/>
    <xf numFmtId="0" fontId="1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indent="1"/>
    </xf>
    <xf numFmtId="3" fontId="5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center" indent="1"/>
    </xf>
  </cellXfs>
  <cellStyles count="3"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colors>
    <mruColors>
      <color rgb="FFC5E0B4"/>
      <color rgb="FFE8EEE6"/>
      <color rgb="FFB5C8AC"/>
      <color rgb="FF87A67A"/>
      <color rgb="FF005E1D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48509810147056E-2"/>
          <c:y val="0.2474709784411277"/>
          <c:w val="0.91302383010248178"/>
          <c:h val="0.62948673300165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červen'!$B$5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0530679933665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D88-41EC-9E39-B219268B2C13}"/>
                </c:ext>
              </c:extLst>
            </c:dLbl>
            <c:dLbl>
              <c:idx val="1"/>
              <c:layout>
                <c:manualLayout>
                  <c:x val="-2.7075849341086336E-17"/>
                  <c:y val="-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88-41EC-9E39-B219268B2C13}"/>
                </c:ext>
              </c:extLst>
            </c:dLbl>
            <c:dLbl>
              <c:idx val="2"/>
              <c:layout>
                <c:manualLayout>
                  <c:x val="-2.7075849341086336E-17"/>
                  <c:y val="-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D88-41EC-9E39-B219268B2C13}"/>
                </c:ext>
              </c:extLst>
            </c:dLbl>
            <c:dLbl>
              <c:idx val="5"/>
              <c:layout>
                <c:manualLayout>
                  <c:x val="-1.4768815703786941E-3"/>
                  <c:y val="1.05306799336650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7D88-41EC-9E39-B219268B2C13}"/>
                </c:ext>
              </c:extLst>
            </c:dLbl>
            <c:dLbl>
              <c:idx val="6"/>
              <c:layout>
                <c:manualLayout>
                  <c:x val="0"/>
                  <c:y val="2.10613598673299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D88-41EC-9E39-B219268B2C13}"/>
                </c:ext>
              </c:extLst>
            </c:dLbl>
            <c:dLbl>
              <c:idx val="7"/>
              <c:layout>
                <c:manualLayout>
                  <c:x val="0"/>
                  <c:y val="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D88-41EC-9E39-B219268B2C13}"/>
                </c:ext>
              </c:extLst>
            </c:dLbl>
            <c:dLbl>
              <c:idx val="8"/>
              <c:layout>
                <c:manualLayout>
                  <c:x val="-1.4768815703786399E-3"/>
                  <c:y val="-2.1061359867330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D88-41EC-9E39-B219268B2C13}"/>
                </c:ext>
              </c:extLst>
            </c:dLbl>
            <c:dLbl>
              <c:idx val="9"/>
              <c:layout>
                <c:manualLayout>
                  <c:x val="0"/>
                  <c:y val="-1.57960199004976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D88-41EC-9E39-B219268B2C13}"/>
                </c:ext>
              </c:extLst>
            </c:dLbl>
            <c:dLbl>
              <c:idx val="11"/>
              <c:layout>
                <c:manualLayout>
                  <c:x val="-1.0830339736434534E-16"/>
                  <c:y val="1.57960199004974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D88-41EC-9E39-B219268B2C13}"/>
                </c:ext>
              </c:extLst>
            </c:dLbl>
            <c:dLbl>
              <c:idx val="12"/>
              <c:layout>
                <c:manualLayout>
                  <c:x val="-1.0830339736434534E-16"/>
                  <c:y val="2.10613598673300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D88-41EC-9E39-B219268B2C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'Příjmy leden - červen'!$C$4:$O$4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'Příjmy leden - červen'!$C$5:$O$5</c:f>
              <c:numCache>
                <c:formatCode>#,##0</c:formatCode>
                <c:ptCount val="13"/>
                <c:pt idx="0">
                  <c:v>160243.22951563</c:v>
                </c:pt>
                <c:pt idx="1">
                  <c:v>164479.85003529</c:v>
                </c:pt>
                <c:pt idx="2">
                  <c:v>173504.54611401999</c:v>
                </c:pt>
                <c:pt idx="3">
                  <c:v>183583.52791967004</c:v>
                </c:pt>
                <c:pt idx="4">
                  <c:v>197851.19852978</c:v>
                </c:pt>
                <c:pt idx="5">
                  <c:v>218692.19975606003</c:v>
                </c:pt>
                <c:pt idx="6">
                  <c:v>237281.444411</c:v>
                </c:pt>
                <c:pt idx="7">
                  <c:v>235383.26942870999</c:v>
                </c:pt>
                <c:pt idx="8">
                  <c:v>254444.42183728999</c:v>
                </c:pt>
                <c:pt idx="9">
                  <c:v>271215.5022251</c:v>
                </c:pt>
                <c:pt idx="10">
                  <c:v>297029.45972509001</c:v>
                </c:pt>
                <c:pt idx="11">
                  <c:v>319689.36858216999</c:v>
                </c:pt>
                <c:pt idx="12">
                  <c:v>343413.31629226997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755-9A93-5C3EEB6EEA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</a:t>
                </a:r>
                <a:r>
                  <a:rPr lang="cs-CZ" sz="9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 Kč)</a:t>
                </a:r>
                <a:endParaRPr lang="cs-CZ" sz="900">
                  <a:solidFill>
                    <a:schemeClr val="tx1">
                      <a:lumMod val="65000"/>
                      <a:lumOff val="3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5.9670111206058633E-3"/>
              <c:y val="9.92582918739635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červen'!$O$4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56635969554E-2"/>
                  <c:y val="5.399165607276851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0"/>
                  <c:y val="-4.283374792703155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2.828872053872054E-2"/>
                  <c:y val="-3.8183665008291921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8.9064814814814819E-2"/>
                  <c:y val="-4.8418739635157519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" lastClr="FFFFFF">
                      <a:lumMod val="75000"/>
                    </a:sys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červen'!$B$6:$B$9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</c:v>
                </c:pt>
                <c:pt idx="3">
                  <c:v>ostatní</c:v>
                </c:pt>
              </c:strCache>
            </c:strRef>
          </c:cat>
          <c:val>
            <c:numRef>
              <c:f>'Příjmy leden - červen'!$O$6:$O$9</c:f>
              <c:numCache>
                <c:formatCode>#,##0</c:formatCode>
                <c:ptCount val="4"/>
                <c:pt idx="0">
                  <c:v>243334.54068362003</c:v>
                </c:pt>
                <c:pt idx="1">
                  <c:v>73376.198758640006</c:v>
                </c:pt>
                <c:pt idx="2">
                  <c:v>26316.336164200002</c:v>
                </c:pt>
                <c:pt idx="3">
                  <c:v>386.24068580999995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167495854063019"/>
          <c:w val="0.92036406611045452"/>
          <c:h val="0.64528275290215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červen'!$B$10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05306799336649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07-48B9-8D0A-3E99F4AAA5B2}"/>
                </c:ext>
              </c:extLst>
            </c:dLbl>
            <c:dLbl>
              <c:idx val="1"/>
              <c:layout>
                <c:manualLayout>
                  <c:x val="-1.4768815703786399E-3"/>
                  <c:y val="1.57960199004974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07-48B9-8D0A-3E99F4AAA5B2}"/>
                </c:ext>
              </c:extLst>
            </c:dLbl>
            <c:dLbl>
              <c:idx val="2"/>
              <c:layout>
                <c:manualLayout>
                  <c:x val="-2.7075849341086336E-17"/>
                  <c:y val="1.05306799336649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507-48B9-8D0A-3E99F4AAA5B2}"/>
                </c:ext>
              </c:extLst>
            </c:dLbl>
            <c:dLbl>
              <c:idx val="3"/>
              <c:layout>
                <c:manualLayout>
                  <c:x val="0"/>
                  <c:y val="-3.15920398009950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507-48B9-8D0A-3E99F4AAA5B2}"/>
                </c:ext>
              </c:extLst>
            </c:dLbl>
            <c:dLbl>
              <c:idx val="4"/>
              <c:layout>
                <c:manualLayout>
                  <c:x val="0"/>
                  <c:y val="-2.63266998341626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507-48B9-8D0A-3E99F4AAA5B2}"/>
                </c:ext>
              </c:extLst>
            </c:dLbl>
            <c:dLbl>
              <c:idx val="5"/>
              <c:layout>
                <c:manualLayout>
                  <c:x val="0"/>
                  <c:y val="-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507-48B9-8D0A-3E99F4AAA5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'Příjmy leden - červen'!$C$4:$O$4</c:f>
              <c:numCache>
                <c:formatCode>General</c:formatCod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numCache>
            </c:numRef>
          </c:cat>
          <c:val>
            <c:numRef>
              <c:f>'Příjmy leden - červen'!$C$10:$O$10</c:f>
              <c:numCache>
                <c:formatCode>#,##0</c:formatCode>
                <c:ptCount val="13"/>
                <c:pt idx="0">
                  <c:v>12421.57468211</c:v>
                </c:pt>
                <c:pt idx="1">
                  <c:v>12823.101799719998</c:v>
                </c:pt>
                <c:pt idx="2">
                  <c:v>13506.385887850001</c:v>
                </c:pt>
                <c:pt idx="3">
                  <c:v>14248.41814604</c:v>
                </c:pt>
                <c:pt idx="4">
                  <c:v>15859.901916549999</c:v>
                </c:pt>
                <c:pt idx="5">
                  <c:v>16980.541668059999</c:v>
                </c:pt>
                <c:pt idx="6">
                  <c:v>18350.182840739999</c:v>
                </c:pt>
                <c:pt idx="7">
                  <c:v>17029.542165430001</c:v>
                </c:pt>
                <c:pt idx="8">
                  <c:v>18203.764320359998</c:v>
                </c:pt>
                <c:pt idx="9">
                  <c:v>19241.291153439997</c:v>
                </c:pt>
                <c:pt idx="10">
                  <c:v>21044.369001899995</c:v>
                </c:pt>
                <c:pt idx="11">
                  <c:v>27918.946096049996</c:v>
                </c:pt>
                <c:pt idx="12">
                  <c:v>30793.98912179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0C6-A02F-7784A5B976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 b="0" i="0" baseline="0">
                    <a:effectLst/>
                  </a:rPr>
                  <a:t>(mil. Kč)</a:t>
                </a:r>
                <a:endParaRPr lang="cs-CZ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8.34622719734660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červen'!$O$4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71345029247E-2"/>
                  <c:y val="2.23996683250414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2.8922558922558923E-3"/>
                  <c:y val="2.2285655058043117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9.8123737373737377E-2"/>
                  <c:y val="-5.397968490878941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8.6856902356902355E-2"/>
                  <c:y val="-5.8764096185738003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červen'!$B$11:$B$14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 (dobrovolné)</c:v>
                </c:pt>
                <c:pt idx="3">
                  <c:v>ostatní</c:v>
                </c:pt>
              </c:strCache>
            </c:strRef>
          </c:cat>
          <c:val>
            <c:numRef>
              <c:f>'Příjmy leden - červen'!$O$11:$O$14</c:f>
              <c:numCache>
                <c:formatCode>#,##0</c:formatCode>
                <c:ptCount val="4"/>
                <c:pt idx="0">
                  <c:v>23760.754892009998</c:v>
                </c:pt>
                <c:pt idx="1">
                  <c:v>6783.8755023500007</c:v>
                </c:pt>
                <c:pt idx="2">
                  <c:v>169.99299715999999</c:v>
                </c:pt>
                <c:pt idx="3">
                  <c:v>79.36573027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19</xdr:row>
      <xdr:rowOff>171449</xdr:rowOff>
    </xdr:from>
    <xdr:to>
      <xdr:col>9</xdr:col>
      <xdr:colOff>674399</xdr:colOff>
      <xdr:row>31</xdr:row>
      <xdr:rowOff>183149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665923</xdr:colOff>
      <xdr:row>19</xdr:row>
      <xdr:rowOff>171449</xdr:rowOff>
    </xdr:from>
    <xdr:to>
      <xdr:col>14</xdr:col>
      <xdr:colOff>658048</xdr:colOff>
      <xdr:row>31</xdr:row>
      <xdr:rowOff>183149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31</xdr:row>
      <xdr:rowOff>180974</xdr:rowOff>
    </xdr:from>
    <xdr:to>
      <xdr:col>9</xdr:col>
      <xdr:colOff>674399</xdr:colOff>
      <xdr:row>43</xdr:row>
      <xdr:rowOff>192674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665923</xdr:colOff>
      <xdr:row>31</xdr:row>
      <xdr:rowOff>180974</xdr:rowOff>
    </xdr:from>
    <xdr:to>
      <xdr:col>14</xdr:col>
      <xdr:colOff>658048</xdr:colOff>
      <xdr:row>43</xdr:row>
      <xdr:rowOff>192674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371475</xdr:colOff>
      <xdr:row>20</xdr:row>
      <xdr:rowOff>114300</xdr:rowOff>
    </xdr:from>
    <xdr:ext cx="5799793" cy="278089"/>
    <xdr:sp macro="" textlink="">
      <xdr:nvSpPr>
        <xdr:cNvPr id="2" name="TextovéPole 1"/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oneCellAnchor>
    <xdr:from>
      <xdr:col>3</xdr:col>
      <xdr:colOff>295275</xdr:colOff>
      <xdr:row>32</xdr:row>
      <xdr:rowOff>95250</xdr:rowOff>
    </xdr:from>
    <xdr:ext cx="6103081" cy="278089"/>
    <xdr:sp macro="" textlink="">
      <xdr:nvSpPr>
        <xdr:cNvPr id="8" name="TextovéPole 7"/>
        <xdr:cNvSpPr txBox="1"/>
      </xdr:nvSpPr>
      <xdr:spPr>
        <a:xfrm>
          <a:off x="4057650" y="6353175"/>
          <a:ext cx="6103081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nemocenského pojištění v časové řadě a v aktuálním období dle typu plátce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4"/>
  <sheetViews>
    <sheetView showGridLines="0" tabSelected="1" zoomScaleNormal="100" zoomScaleSheetLayoutView="100" workbookViewId="0"/>
  </sheetViews>
  <sheetFormatPr defaultRowHeight="15" x14ac:dyDescent="0.2"/>
  <cols>
    <col min="1" max="1" width="2.5" style="4" customWidth="1"/>
    <col min="2" max="2" width="38.75" style="4" customWidth="1"/>
    <col min="3" max="15" width="9.375" style="4" customWidth="1"/>
    <col min="16" max="16384" width="9" style="4"/>
  </cols>
  <sheetData>
    <row r="2" spans="2:16" x14ac:dyDescent="0.2">
      <c r="B2" s="1" t="s">
        <v>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6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 t="s">
        <v>0</v>
      </c>
    </row>
    <row r="4" spans="2:16" s="5" customFormat="1" ht="15.75" customHeight="1" x14ac:dyDescent="0.2">
      <c r="B4" s="21"/>
      <c r="C4" s="11">
        <v>2013</v>
      </c>
      <c r="D4" s="11">
        <v>2014</v>
      </c>
      <c r="E4" s="11">
        <v>2015</v>
      </c>
      <c r="F4" s="11">
        <v>2016</v>
      </c>
      <c r="G4" s="11">
        <v>2017</v>
      </c>
      <c r="H4" s="11">
        <v>2018</v>
      </c>
      <c r="I4" s="11">
        <v>2019</v>
      </c>
      <c r="J4" s="11">
        <v>2020</v>
      </c>
      <c r="K4" s="11">
        <v>2021</v>
      </c>
      <c r="L4" s="11">
        <v>2022</v>
      </c>
      <c r="M4" s="11">
        <v>2023</v>
      </c>
      <c r="N4" s="11">
        <v>2024</v>
      </c>
      <c r="O4" s="11">
        <v>2025</v>
      </c>
    </row>
    <row r="5" spans="2:16" ht="15.75" customHeight="1" x14ac:dyDescent="0.2">
      <c r="B5" s="12" t="s">
        <v>1</v>
      </c>
      <c r="C5" s="13">
        <f t="shared" ref="C5:N5" si="0">SUM(C6:C9)</f>
        <v>160243.22951563</v>
      </c>
      <c r="D5" s="13">
        <f t="shared" si="0"/>
        <v>164479.85003529</v>
      </c>
      <c r="E5" s="13">
        <f t="shared" si="0"/>
        <v>173504.54611401999</v>
      </c>
      <c r="F5" s="13">
        <f t="shared" si="0"/>
        <v>183583.52791967004</v>
      </c>
      <c r="G5" s="13">
        <f t="shared" si="0"/>
        <v>197851.19852978</v>
      </c>
      <c r="H5" s="13">
        <f t="shared" si="0"/>
        <v>218692.19975606003</v>
      </c>
      <c r="I5" s="13">
        <f t="shared" si="0"/>
        <v>237281.444411</v>
      </c>
      <c r="J5" s="13">
        <f t="shared" si="0"/>
        <v>235383.26942870999</v>
      </c>
      <c r="K5" s="13">
        <f t="shared" si="0"/>
        <v>254444.42183728999</v>
      </c>
      <c r="L5" s="13">
        <f t="shared" si="0"/>
        <v>271215.5022251</v>
      </c>
      <c r="M5" s="13">
        <f t="shared" si="0"/>
        <v>297029.45972509001</v>
      </c>
      <c r="N5" s="13">
        <f t="shared" si="0"/>
        <v>319689.36858216999</v>
      </c>
      <c r="O5" s="13">
        <f t="shared" ref="O5" si="1">SUM(O6:O9)</f>
        <v>343413.31629226997</v>
      </c>
      <c r="P5" s="8"/>
    </row>
    <row r="6" spans="2:16" ht="15" customHeight="1" x14ac:dyDescent="0.2">
      <c r="B6" s="14" t="s">
        <v>2</v>
      </c>
      <c r="C6" s="15">
        <v>114893.02560618</v>
      </c>
      <c r="D6" s="15">
        <v>118539.05478356002</v>
      </c>
      <c r="E6" s="15">
        <v>124857.8112755</v>
      </c>
      <c r="F6" s="15">
        <v>131776.99048249001</v>
      </c>
      <c r="G6" s="15">
        <v>142301.34444573999</v>
      </c>
      <c r="H6" s="15">
        <v>157612.20651966002</v>
      </c>
      <c r="I6" s="16">
        <v>169978.48242695001</v>
      </c>
      <c r="J6" s="15">
        <v>172968.19575915998</v>
      </c>
      <c r="K6" s="15">
        <v>184988.20743158</v>
      </c>
      <c r="L6" s="15">
        <v>195579.51944833001</v>
      </c>
      <c r="M6" s="15">
        <v>213912.10137758998</v>
      </c>
      <c r="N6" s="15">
        <v>229173.924848</v>
      </c>
      <c r="O6" s="15">
        <v>243334.54068362003</v>
      </c>
      <c r="P6" s="9"/>
    </row>
    <row r="7" spans="2:16" ht="15" customHeight="1" x14ac:dyDescent="0.2">
      <c r="B7" s="14" t="s">
        <v>3</v>
      </c>
      <c r="C7" s="15">
        <v>34644.472494720001</v>
      </c>
      <c r="D7" s="15">
        <v>35348.524025999999</v>
      </c>
      <c r="E7" s="15">
        <v>37228.591973970004</v>
      </c>
      <c r="F7" s="15">
        <v>39681.312832510004</v>
      </c>
      <c r="G7" s="15">
        <v>42927.407244400005</v>
      </c>
      <c r="H7" s="15">
        <v>47548.49556173</v>
      </c>
      <c r="I7" s="16">
        <v>51282.679111509999</v>
      </c>
      <c r="J7" s="15">
        <v>52193.225352000009</v>
      </c>
      <c r="K7" s="15">
        <v>55822.769880309999</v>
      </c>
      <c r="L7" s="15">
        <v>59014.461949339995</v>
      </c>
      <c r="M7" s="15">
        <v>64550.969158529995</v>
      </c>
      <c r="N7" s="15">
        <v>69162.440480749996</v>
      </c>
      <c r="O7" s="15">
        <v>73376.198758640006</v>
      </c>
      <c r="P7" s="9"/>
    </row>
    <row r="8" spans="2:16" ht="15" customHeight="1" x14ac:dyDescent="0.2">
      <c r="B8" s="14" t="s">
        <v>4</v>
      </c>
      <c r="C8" s="15">
        <v>10404.60675709</v>
      </c>
      <c r="D8" s="15">
        <v>10292.238293290002</v>
      </c>
      <c r="E8" s="15">
        <v>11118.37874195</v>
      </c>
      <c r="F8" s="15">
        <v>11794.044092209999</v>
      </c>
      <c r="G8" s="15">
        <v>12291.429817889999</v>
      </c>
      <c r="H8" s="15">
        <v>13196.111625860001</v>
      </c>
      <c r="I8" s="16">
        <v>15652.20732096</v>
      </c>
      <c r="J8" s="15">
        <v>9881.7516811499991</v>
      </c>
      <c r="K8" s="15">
        <v>13250.042595950001</v>
      </c>
      <c r="L8" s="15">
        <v>16209.087899170003</v>
      </c>
      <c r="M8" s="15">
        <v>18181.937982509997</v>
      </c>
      <c r="N8" s="15">
        <v>20906.567579459999</v>
      </c>
      <c r="O8" s="15">
        <v>26316.336164200002</v>
      </c>
      <c r="P8" s="9"/>
    </row>
    <row r="9" spans="2:16" ht="15" customHeight="1" x14ac:dyDescent="0.2">
      <c r="B9" s="14" t="s">
        <v>5</v>
      </c>
      <c r="C9" s="15">
        <v>301.12465764000001</v>
      </c>
      <c r="D9" s="15">
        <v>300.03293244000002</v>
      </c>
      <c r="E9" s="15">
        <v>299.76412260000001</v>
      </c>
      <c r="F9" s="15">
        <v>331.18051246000005</v>
      </c>
      <c r="G9" s="15">
        <v>331.01702175000003</v>
      </c>
      <c r="H9" s="15">
        <v>335.38604880999998</v>
      </c>
      <c r="I9" s="16">
        <v>368.07555157999997</v>
      </c>
      <c r="J9" s="15">
        <v>340.09663640000002</v>
      </c>
      <c r="K9" s="15">
        <v>383.40192945000007</v>
      </c>
      <c r="L9" s="15">
        <v>412.43292825999998</v>
      </c>
      <c r="M9" s="15">
        <v>384.45120646000004</v>
      </c>
      <c r="N9" s="15">
        <v>446.43567396000003</v>
      </c>
      <c r="O9" s="15">
        <v>386.24068580999995</v>
      </c>
      <c r="P9" s="9"/>
    </row>
    <row r="10" spans="2:16" ht="15.75" customHeight="1" x14ac:dyDescent="0.2">
      <c r="B10" s="12" t="s">
        <v>6</v>
      </c>
      <c r="C10" s="13">
        <f t="shared" ref="C10:N10" si="2">SUM(C11:C14)</f>
        <v>12421.57468211</v>
      </c>
      <c r="D10" s="13">
        <f t="shared" si="2"/>
        <v>12823.101799719998</v>
      </c>
      <c r="E10" s="13">
        <f t="shared" si="2"/>
        <v>13506.385887850001</v>
      </c>
      <c r="F10" s="13">
        <f t="shared" si="2"/>
        <v>14248.41814604</v>
      </c>
      <c r="G10" s="13">
        <f t="shared" si="2"/>
        <v>15859.901916549999</v>
      </c>
      <c r="H10" s="13">
        <f t="shared" si="2"/>
        <v>16980.541668059999</v>
      </c>
      <c r="I10" s="13">
        <f t="shared" si="2"/>
        <v>18350.182840739999</v>
      </c>
      <c r="J10" s="13">
        <f t="shared" si="2"/>
        <v>17029.542165430001</v>
      </c>
      <c r="K10" s="13">
        <f t="shared" si="2"/>
        <v>18203.764320359998</v>
      </c>
      <c r="L10" s="13">
        <f t="shared" si="2"/>
        <v>19241.291153439997</v>
      </c>
      <c r="M10" s="13">
        <f t="shared" si="2"/>
        <v>21044.369001899995</v>
      </c>
      <c r="N10" s="13">
        <f t="shared" si="2"/>
        <v>27918.946096049996</v>
      </c>
      <c r="O10" s="13">
        <f t="shared" ref="O10" si="3">SUM(O11:O14)</f>
        <v>30793.98912179</v>
      </c>
      <c r="P10" s="9"/>
    </row>
    <row r="11" spans="2:16" ht="15" customHeight="1" x14ac:dyDescent="0.2">
      <c r="B11" s="14" t="s">
        <v>2</v>
      </c>
      <c r="C11" s="15">
        <v>12293.8392714</v>
      </c>
      <c r="D11" s="15">
        <v>12682.972508629999</v>
      </c>
      <c r="E11" s="15">
        <v>13357.218886530001</v>
      </c>
      <c r="F11" s="15">
        <v>14097.07340019</v>
      </c>
      <c r="G11" s="15">
        <v>15222.93452176</v>
      </c>
      <c r="H11" s="15">
        <v>16860.840697169999</v>
      </c>
      <c r="I11" s="16">
        <v>18183.744631549998</v>
      </c>
      <c r="J11" s="15">
        <v>16895.708362690002</v>
      </c>
      <c r="K11" s="15">
        <v>18069.978038279998</v>
      </c>
      <c r="L11" s="15">
        <v>19104.66266283</v>
      </c>
      <c r="M11" s="15">
        <v>20894.807306169998</v>
      </c>
      <c r="N11" s="15">
        <v>22385.221796689999</v>
      </c>
      <c r="O11" s="15">
        <v>23760.754892009998</v>
      </c>
      <c r="P11" s="9"/>
    </row>
    <row r="12" spans="2:16" ht="15" customHeight="1" x14ac:dyDescent="0.2">
      <c r="B12" s="14" t="s">
        <v>3</v>
      </c>
      <c r="C12" s="17" t="s">
        <v>7</v>
      </c>
      <c r="D12" s="17" t="s">
        <v>7</v>
      </c>
      <c r="E12" s="17" t="s">
        <v>7</v>
      </c>
      <c r="F12" s="17" t="s">
        <v>7</v>
      </c>
      <c r="G12" s="17" t="s">
        <v>7</v>
      </c>
      <c r="H12" s="17" t="s">
        <v>7</v>
      </c>
      <c r="I12" s="18" t="s">
        <v>7</v>
      </c>
      <c r="J12" s="17" t="s">
        <v>7</v>
      </c>
      <c r="K12" s="17" t="s">
        <v>7</v>
      </c>
      <c r="L12" s="17" t="s">
        <v>7</v>
      </c>
      <c r="M12" s="17" t="s">
        <v>7</v>
      </c>
      <c r="N12" s="15">
        <v>5349.8688629899998</v>
      </c>
      <c r="O12" s="15">
        <v>6783.8755023500007</v>
      </c>
      <c r="P12" s="9"/>
    </row>
    <row r="13" spans="2:16" ht="15" customHeight="1" x14ac:dyDescent="0.2">
      <c r="B13" s="14" t="s">
        <v>10</v>
      </c>
      <c r="C13" s="15">
        <v>81.453846560000002</v>
      </c>
      <c r="D13" s="15">
        <v>88.623753969999996</v>
      </c>
      <c r="E13" s="15">
        <v>90.895688209999989</v>
      </c>
      <c r="F13" s="15">
        <v>92.029115480000002</v>
      </c>
      <c r="G13" s="15">
        <v>93.802082400000003</v>
      </c>
      <c r="H13" s="15">
        <v>97.881784080000003</v>
      </c>
      <c r="I13" s="16">
        <v>130.99045351999999</v>
      </c>
      <c r="J13" s="15">
        <v>101.07970448</v>
      </c>
      <c r="K13" s="15">
        <v>98.499108629999995</v>
      </c>
      <c r="L13" s="15">
        <v>103.83422179</v>
      </c>
      <c r="M13" s="15">
        <v>116.56170878</v>
      </c>
      <c r="N13" s="15">
        <v>139.11851206999998</v>
      </c>
      <c r="O13" s="15">
        <v>169.99299715999999</v>
      </c>
      <c r="P13" s="9"/>
    </row>
    <row r="14" spans="2:16" ht="15" customHeight="1" x14ac:dyDescent="0.2">
      <c r="B14" s="14" t="s">
        <v>5</v>
      </c>
      <c r="C14" s="15">
        <v>46.281564149999973</v>
      </c>
      <c r="D14" s="15">
        <v>51.505537119999993</v>
      </c>
      <c r="E14" s="15">
        <v>58.271313110000001</v>
      </c>
      <c r="F14" s="15">
        <v>59.315630370000008</v>
      </c>
      <c r="G14" s="15">
        <v>543.16531238999994</v>
      </c>
      <c r="H14" s="15">
        <v>21.819186810000001</v>
      </c>
      <c r="I14" s="16">
        <v>35.447755669999999</v>
      </c>
      <c r="J14" s="15">
        <v>32.754098259999999</v>
      </c>
      <c r="K14" s="15">
        <v>35.287173449999997</v>
      </c>
      <c r="L14" s="15">
        <v>32.794268819999999</v>
      </c>
      <c r="M14" s="15">
        <v>32.99998695</v>
      </c>
      <c r="N14" s="15">
        <v>44.736924299999998</v>
      </c>
      <c r="O14" s="15">
        <v>79.36573027</v>
      </c>
      <c r="P14" s="9"/>
    </row>
    <row r="15" spans="2:16" x14ac:dyDescent="0.2">
      <c r="B15" s="12" t="s">
        <v>8</v>
      </c>
      <c r="C15" s="13">
        <f t="shared" ref="C15:N15" si="4">SUM(C16:C18)</f>
        <v>6868.6008968499991</v>
      </c>
      <c r="D15" s="13">
        <f t="shared" si="4"/>
        <v>7067.2244250899994</v>
      </c>
      <c r="E15" s="13">
        <f t="shared" si="4"/>
        <v>7454.7842858699996</v>
      </c>
      <c r="F15" s="13">
        <f t="shared" si="4"/>
        <v>7870.8313453300007</v>
      </c>
      <c r="G15" s="13">
        <f t="shared" si="4"/>
        <v>8478.7953333999994</v>
      </c>
      <c r="H15" s="13">
        <f t="shared" si="4"/>
        <v>9371.7477369399985</v>
      </c>
      <c r="I15" s="13">
        <f t="shared" si="4"/>
        <v>10167.948516960001</v>
      </c>
      <c r="J15" s="13">
        <f t="shared" si="4"/>
        <v>10086.539131500002</v>
      </c>
      <c r="K15" s="13">
        <f t="shared" si="4"/>
        <v>10903.206322799999</v>
      </c>
      <c r="L15" s="13">
        <f t="shared" si="4"/>
        <v>11621.76272689</v>
      </c>
      <c r="M15" s="13">
        <f t="shared" si="4"/>
        <v>12727.797245270001</v>
      </c>
      <c r="N15" s="13">
        <f t="shared" si="4"/>
        <v>13698.33078149</v>
      </c>
      <c r="O15" s="13">
        <f t="shared" ref="O15" si="5">SUM(O16:O18)</f>
        <v>14713.69752596</v>
      </c>
      <c r="P15" s="6"/>
    </row>
    <row r="16" spans="2:16" ht="15" customHeight="1" x14ac:dyDescent="0.2">
      <c r="B16" s="14" t="s">
        <v>2</v>
      </c>
      <c r="C16" s="15">
        <v>6412.5357533999995</v>
      </c>
      <c r="D16" s="15">
        <v>6616.1332903499997</v>
      </c>
      <c r="E16" s="15">
        <v>6968.8114757399999</v>
      </c>
      <c r="F16" s="15">
        <v>7354.9948177700007</v>
      </c>
      <c r="G16" s="15">
        <v>7942.4006203599993</v>
      </c>
      <c r="H16" s="15">
        <v>8796.9603640099995</v>
      </c>
      <c r="I16" s="16">
        <v>9487.1711121900007</v>
      </c>
      <c r="J16" s="15">
        <v>9654.0388332800012</v>
      </c>
      <c r="K16" s="15">
        <v>10324.92320553</v>
      </c>
      <c r="L16" s="15">
        <v>10916.06620182</v>
      </c>
      <c r="M16" s="15">
        <v>11939.28007705</v>
      </c>
      <c r="N16" s="15">
        <v>12791.1027825</v>
      </c>
      <c r="O16" s="15">
        <v>13576.720030900002</v>
      </c>
      <c r="P16" s="6"/>
    </row>
    <row r="17" spans="2:16" ht="15" customHeight="1" x14ac:dyDescent="0.2">
      <c r="B17" s="14" t="s">
        <v>4</v>
      </c>
      <c r="C17" s="15">
        <v>445.91171813</v>
      </c>
      <c r="D17" s="15">
        <v>441.09592672000002</v>
      </c>
      <c r="E17" s="15">
        <v>476.50194597000001</v>
      </c>
      <c r="F17" s="15">
        <v>505.45903256000003</v>
      </c>
      <c r="G17" s="15">
        <v>526.77556363999997</v>
      </c>
      <c r="H17" s="15">
        <v>565.54764104999992</v>
      </c>
      <c r="I17" s="16">
        <v>670.80888511000001</v>
      </c>
      <c r="J17" s="15">
        <v>423.50364352999998</v>
      </c>
      <c r="K17" s="15">
        <v>567.85896842</v>
      </c>
      <c r="L17" s="15">
        <v>694.67519568</v>
      </c>
      <c r="M17" s="15">
        <v>779.22591363999993</v>
      </c>
      <c r="N17" s="15">
        <v>895.99575341999991</v>
      </c>
      <c r="O17" s="15">
        <v>1127.84297855</v>
      </c>
      <c r="P17" s="6"/>
    </row>
    <row r="18" spans="2:16" ht="15" customHeight="1" x14ac:dyDescent="0.2">
      <c r="B18" s="14" t="s">
        <v>5</v>
      </c>
      <c r="C18" s="15">
        <v>10.15342532</v>
      </c>
      <c r="D18" s="15">
        <v>9.9952080199999997</v>
      </c>
      <c r="E18" s="15">
        <v>9.4708641599999996</v>
      </c>
      <c r="F18" s="15">
        <v>10.377495</v>
      </c>
      <c r="G18" s="15">
        <v>9.6191493999999995</v>
      </c>
      <c r="H18" s="15">
        <v>9.2397318800000008</v>
      </c>
      <c r="I18" s="16">
        <v>9.9685196600000001</v>
      </c>
      <c r="J18" s="15">
        <v>8.9966546899999997</v>
      </c>
      <c r="K18" s="15">
        <v>10.42414885</v>
      </c>
      <c r="L18" s="15">
        <v>11.021329389999998</v>
      </c>
      <c r="M18" s="15">
        <v>9.2912545800000004</v>
      </c>
      <c r="N18" s="15">
        <v>11.23224557</v>
      </c>
      <c r="O18" s="15">
        <v>9.134516510000001</v>
      </c>
      <c r="P18" s="6"/>
    </row>
    <row r="19" spans="2:16" ht="15.75" customHeight="1" x14ac:dyDescent="0.2">
      <c r="B19" s="19" t="s">
        <v>9</v>
      </c>
      <c r="C19" s="20">
        <f t="shared" ref="C19:N19" si="6">C5+C10+C15</f>
        <v>179533.40509458998</v>
      </c>
      <c r="D19" s="20">
        <f t="shared" si="6"/>
        <v>184370.17626010001</v>
      </c>
      <c r="E19" s="20">
        <f t="shared" si="6"/>
        <v>194465.71628773998</v>
      </c>
      <c r="F19" s="20">
        <f t="shared" si="6"/>
        <v>205702.77741104004</v>
      </c>
      <c r="G19" s="20">
        <f t="shared" si="6"/>
        <v>222189.89577973</v>
      </c>
      <c r="H19" s="20">
        <f t="shared" si="6"/>
        <v>245044.48916106002</v>
      </c>
      <c r="I19" s="20">
        <f t="shared" si="6"/>
        <v>265799.57576869999</v>
      </c>
      <c r="J19" s="20">
        <f t="shared" si="6"/>
        <v>262499.35072563996</v>
      </c>
      <c r="K19" s="20">
        <f t="shared" si="6"/>
        <v>283551.39248044998</v>
      </c>
      <c r="L19" s="20">
        <f t="shared" si="6"/>
        <v>302078.55610543001</v>
      </c>
      <c r="M19" s="20">
        <f t="shared" si="6"/>
        <v>330801.62597226002</v>
      </c>
      <c r="N19" s="20">
        <f t="shared" si="6"/>
        <v>361306.64545970998</v>
      </c>
      <c r="O19" s="20">
        <f t="shared" ref="O19" si="7">O5+O10+O15</f>
        <v>388921.00294001994</v>
      </c>
      <c r="P19" s="6"/>
    </row>
    <row r="20" spans="2:16" ht="15.75" customHeight="1" x14ac:dyDescent="0.2">
      <c r="B20" s="22" t="s">
        <v>11</v>
      </c>
      <c r="F20" s="10"/>
    </row>
    <row r="21" spans="2:16" ht="15.75" customHeight="1" x14ac:dyDescent="0.2"/>
    <row r="22" spans="2:16" ht="15.75" customHeight="1" x14ac:dyDescent="0.2"/>
    <row r="23" spans="2:16" ht="15.75" customHeight="1" x14ac:dyDescent="0.2"/>
    <row r="24" spans="2:16" ht="15.75" customHeight="1" x14ac:dyDescent="0.2"/>
    <row r="25" spans="2:16" ht="15.75" customHeight="1" x14ac:dyDescent="0.2"/>
    <row r="26" spans="2:16" ht="15.75" customHeight="1" x14ac:dyDescent="0.2"/>
    <row r="27" spans="2:16" ht="15.75" customHeight="1" x14ac:dyDescent="0.2"/>
    <row r="28" spans="2:16" ht="15.75" customHeight="1" x14ac:dyDescent="0.2"/>
    <row r="29" spans="2:16" ht="15.75" customHeight="1" x14ac:dyDescent="0.2"/>
    <row r="30" spans="2:16" ht="15.75" customHeight="1" x14ac:dyDescent="0.2"/>
    <row r="31" spans="2:16" ht="15.75" customHeight="1" x14ac:dyDescent="0.2"/>
    <row r="32" spans="2:1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1"/>
  <sheetViews>
    <sheetView showGridLines="0" zoomScaleNormal="100" zoomScaleSheetLayoutView="100" workbookViewId="0"/>
  </sheetViews>
  <sheetFormatPr defaultRowHeight="15" x14ac:dyDescent="0.2"/>
  <cols>
    <col min="1" max="1" width="2.5" style="4" customWidth="1"/>
    <col min="2" max="2" width="38.75" style="4" customWidth="1"/>
    <col min="3" max="15" width="9.375" style="4" customWidth="1"/>
    <col min="16" max="16384" width="9" style="4"/>
  </cols>
  <sheetData>
    <row r="2" spans="2:15" x14ac:dyDescent="0.2">
      <c r="B2" s="1" t="str">
        <f>'Příjmy leden - červen'!B2</f>
        <v>Příjmy z pojistného na sociální zabezpečení - leden až červen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5" customHeight="1" x14ac:dyDescent="0.2">
      <c r="L3" s="2" t="s">
        <v>0</v>
      </c>
    </row>
    <row r="4" spans="2:15" s="5" customFormat="1" ht="15.75" customHeight="1" x14ac:dyDescent="0.2">
      <c r="B4" s="21"/>
      <c r="C4" s="11">
        <v>2003</v>
      </c>
      <c r="D4" s="11">
        <v>2004</v>
      </c>
      <c r="E4" s="11">
        <v>2005</v>
      </c>
      <c r="F4" s="11">
        <v>2006</v>
      </c>
      <c r="G4" s="11">
        <v>2007</v>
      </c>
      <c r="H4" s="11">
        <v>2008</v>
      </c>
      <c r="I4" s="11">
        <v>2009</v>
      </c>
      <c r="J4" s="11">
        <v>2010</v>
      </c>
      <c r="K4" s="11">
        <v>2011</v>
      </c>
      <c r="L4" s="11">
        <v>2012</v>
      </c>
    </row>
    <row r="5" spans="2:15" s="7" customFormat="1" ht="15.75" customHeight="1" x14ac:dyDescent="0.2">
      <c r="B5" s="12" t="s">
        <v>1</v>
      </c>
      <c r="C5" s="13">
        <f>SUM(C6:C9)</f>
        <v>97907.45757785</v>
      </c>
      <c r="D5" s="13">
        <f t="shared" ref="D5:K5" si="0">SUM(D6:D9)</f>
        <v>113731.38255953</v>
      </c>
      <c r="E5" s="13">
        <f t="shared" si="0"/>
        <v>120229.51942444002</v>
      </c>
      <c r="F5" s="13">
        <f t="shared" si="0"/>
        <v>128911.39128086</v>
      </c>
      <c r="G5" s="13">
        <f t="shared" si="0"/>
        <v>142530.64345348999</v>
      </c>
      <c r="H5" s="13">
        <f t="shared" si="0"/>
        <v>154474.09509265001</v>
      </c>
      <c r="I5" s="13">
        <f t="shared" si="0"/>
        <v>155205.93551271001</v>
      </c>
      <c r="J5" s="13">
        <f t="shared" si="0"/>
        <v>150804.77416765995</v>
      </c>
      <c r="K5" s="13">
        <f t="shared" si="0"/>
        <v>157285.71076199002</v>
      </c>
      <c r="L5" s="13">
        <f>SUM(L6:L9)</f>
        <v>161588.94820166999</v>
      </c>
    </row>
    <row r="6" spans="2:15" ht="15" customHeight="1" x14ac:dyDescent="0.2">
      <c r="B6" s="23" t="s">
        <v>2</v>
      </c>
      <c r="C6" s="15">
        <v>69873.924958699994</v>
      </c>
      <c r="D6" s="15">
        <v>82700.176805760013</v>
      </c>
      <c r="E6" s="15">
        <v>86697.505726260017</v>
      </c>
      <c r="F6" s="15">
        <v>93519.697667650005</v>
      </c>
      <c r="G6" s="15">
        <v>102556.55317608999</v>
      </c>
      <c r="H6" s="15">
        <v>111585.56341603</v>
      </c>
      <c r="I6" s="15">
        <v>109232.15537454</v>
      </c>
      <c r="J6" s="15">
        <v>108017.62487858998</v>
      </c>
      <c r="K6" s="15">
        <v>112517.46415057001</v>
      </c>
      <c r="L6" s="15">
        <v>115331.29775117002</v>
      </c>
    </row>
    <row r="7" spans="2:15" ht="15" customHeight="1" x14ac:dyDescent="0.2">
      <c r="B7" s="23" t="s">
        <v>3</v>
      </c>
      <c r="C7" s="15">
        <v>23291.308319880001</v>
      </c>
      <c r="D7" s="15">
        <v>25002.379034329999</v>
      </c>
      <c r="E7" s="15">
        <v>26210.87382429</v>
      </c>
      <c r="F7" s="15">
        <v>28273.396969380003</v>
      </c>
      <c r="G7" s="15">
        <v>31005.469564900002</v>
      </c>
      <c r="H7" s="15">
        <v>33735.170335170005</v>
      </c>
      <c r="I7" s="15">
        <v>32941.10975933</v>
      </c>
      <c r="J7" s="15">
        <v>32599.126970290003</v>
      </c>
      <c r="K7" s="15">
        <v>33979.842446119997</v>
      </c>
      <c r="L7" s="15">
        <v>34829.445100470002</v>
      </c>
    </row>
    <row r="8" spans="2:15" ht="15" customHeight="1" x14ac:dyDescent="0.2">
      <c r="B8" s="23" t="s">
        <v>4</v>
      </c>
      <c r="C8" s="15">
        <v>4630.5121346899996</v>
      </c>
      <c r="D8" s="15">
        <v>5957.0317034099999</v>
      </c>
      <c r="E8" s="15">
        <v>7278.4889553800003</v>
      </c>
      <c r="F8" s="15">
        <v>7082.3131225499992</v>
      </c>
      <c r="G8" s="15">
        <v>8925.3684368499999</v>
      </c>
      <c r="H8" s="15">
        <v>9109.9311969800001</v>
      </c>
      <c r="I8" s="15">
        <v>12903.91785503</v>
      </c>
      <c r="J8" s="15">
        <v>9948.5692468099987</v>
      </c>
      <c r="K8" s="15">
        <v>10536.377214919999</v>
      </c>
      <c r="L8" s="15">
        <v>11129.053334539998</v>
      </c>
    </row>
    <row r="9" spans="2:15" ht="15" customHeight="1" x14ac:dyDescent="0.2">
      <c r="B9" s="23" t="s">
        <v>5</v>
      </c>
      <c r="C9" s="15">
        <v>111.71216458000001</v>
      </c>
      <c r="D9" s="15">
        <v>71.795016029999999</v>
      </c>
      <c r="E9" s="15">
        <v>42.65091850999999</v>
      </c>
      <c r="F9" s="15">
        <v>35.983521279999998</v>
      </c>
      <c r="G9" s="15">
        <v>43.252275650000001</v>
      </c>
      <c r="H9" s="15">
        <v>43.430144470000002</v>
      </c>
      <c r="I9" s="15">
        <v>128.75252380999999</v>
      </c>
      <c r="J9" s="15">
        <v>239.45307197</v>
      </c>
      <c r="K9" s="15">
        <v>252.02695037999996</v>
      </c>
      <c r="L9" s="15">
        <v>299.15201548999994</v>
      </c>
    </row>
    <row r="10" spans="2:15" ht="15.75" customHeight="1" x14ac:dyDescent="0.2">
      <c r="B10" s="12" t="s">
        <v>6</v>
      </c>
      <c r="C10" s="13">
        <f>SUM(C11:C14)</f>
        <v>16099.457591049999</v>
      </c>
      <c r="D10" s="13">
        <f t="shared" ref="D10:J10" si="1">SUM(D11:D14)</f>
        <v>17272.131154039998</v>
      </c>
      <c r="E10" s="13">
        <f t="shared" si="1"/>
        <v>18143.775171650002</v>
      </c>
      <c r="F10" s="13">
        <f t="shared" si="1"/>
        <v>19548.704215109999</v>
      </c>
      <c r="G10" s="13">
        <f t="shared" si="1"/>
        <v>21410.920585899999</v>
      </c>
      <c r="H10" s="13">
        <f t="shared" si="1"/>
        <v>23258.95503614</v>
      </c>
      <c r="I10" s="13">
        <f t="shared" si="1"/>
        <v>13022.24788918</v>
      </c>
      <c r="J10" s="13">
        <f t="shared" si="1"/>
        <v>11781.656894749998</v>
      </c>
      <c r="K10" s="13">
        <f>SUM(K11:K14)</f>
        <v>12199.796479069999</v>
      </c>
      <c r="L10" s="13">
        <f>SUM(L11:L14)</f>
        <v>12436.2286432</v>
      </c>
    </row>
    <row r="11" spans="2:15" ht="15" customHeight="1" x14ac:dyDescent="0.2">
      <c r="B11" s="23" t="s">
        <v>2</v>
      </c>
      <c r="C11" s="15">
        <v>11824.818069299999</v>
      </c>
      <c r="D11" s="15">
        <v>12693.51550901</v>
      </c>
      <c r="E11" s="15">
        <v>13307.05901769</v>
      </c>
      <c r="F11" s="15">
        <v>14354.186152919998</v>
      </c>
      <c r="G11" s="15">
        <v>15741.238393739999</v>
      </c>
      <c r="H11" s="15">
        <v>17127.08647717</v>
      </c>
      <c r="I11" s="15">
        <v>11744.28850658</v>
      </c>
      <c r="J11" s="15">
        <v>11509.72569175</v>
      </c>
      <c r="K11" s="15">
        <v>11990.673279409999</v>
      </c>
      <c r="L11" s="15">
        <v>12331.61322456</v>
      </c>
    </row>
    <row r="12" spans="2:15" ht="15" customHeight="1" x14ac:dyDescent="0.2">
      <c r="B12" s="23" t="s">
        <v>3</v>
      </c>
      <c r="C12" s="15">
        <v>3941.6060240100001</v>
      </c>
      <c r="D12" s="15">
        <v>4231.1718371500001</v>
      </c>
      <c r="E12" s="15">
        <v>4435.6863399599997</v>
      </c>
      <c r="F12" s="15">
        <v>4784.72871872</v>
      </c>
      <c r="G12" s="15">
        <v>5247.0794655399995</v>
      </c>
      <c r="H12" s="15">
        <v>5709.0288265600002</v>
      </c>
      <c r="I12" s="15">
        <v>104.40843882000001</v>
      </c>
      <c r="J12" s="15">
        <v>3.5766925299999999</v>
      </c>
      <c r="K12" s="15">
        <v>1.7484458200000002</v>
      </c>
      <c r="L12" s="17" t="s">
        <v>7</v>
      </c>
    </row>
    <row r="13" spans="2:15" ht="15" customHeight="1" x14ac:dyDescent="0.2">
      <c r="B13" s="23" t="s">
        <v>10</v>
      </c>
      <c r="C13" s="15">
        <v>325.77670518000002</v>
      </c>
      <c r="D13" s="15">
        <v>365.74564636000002</v>
      </c>
      <c r="E13" s="15">
        <v>394.76005474999999</v>
      </c>
      <c r="F13" s="15">
        <v>402.92650800000001</v>
      </c>
      <c r="G13" s="15">
        <v>419.57931600000001</v>
      </c>
      <c r="H13" s="15">
        <v>413.052098</v>
      </c>
      <c r="I13" s="15">
        <v>273.28373793000003</v>
      </c>
      <c r="J13" s="15">
        <v>255.36309297</v>
      </c>
      <c r="K13" s="15">
        <v>177.75536221999999</v>
      </c>
      <c r="L13" s="15">
        <v>56.289255570000002</v>
      </c>
    </row>
    <row r="14" spans="2:15" ht="15" customHeight="1" x14ac:dyDescent="0.2">
      <c r="B14" s="23" t="s">
        <v>5</v>
      </c>
      <c r="C14" s="15">
        <v>7.2567925599999992</v>
      </c>
      <c r="D14" s="15">
        <v>-18.301838479999997</v>
      </c>
      <c r="E14" s="15">
        <v>6.2697592499999999</v>
      </c>
      <c r="F14" s="15">
        <v>6.8628354699999994</v>
      </c>
      <c r="G14" s="15">
        <v>3.0234106199999999</v>
      </c>
      <c r="H14" s="15">
        <v>9.787634409999999</v>
      </c>
      <c r="I14" s="15">
        <v>900.26720584999998</v>
      </c>
      <c r="J14" s="15">
        <v>12.991417499999999</v>
      </c>
      <c r="K14" s="15">
        <v>29.619391620000027</v>
      </c>
      <c r="L14" s="15">
        <v>48.326163070000021</v>
      </c>
    </row>
    <row r="15" spans="2:15" ht="15" customHeight="1" x14ac:dyDescent="0.2">
      <c r="B15" s="12" t="s">
        <v>8</v>
      </c>
      <c r="C15" s="13">
        <f>SUM(C16:C19)</f>
        <v>13554.171128169999</v>
      </c>
      <c r="D15" s="13">
        <f t="shared" ref="D15:J15" si="2">SUM(D16:D19)</f>
        <v>6497.8876871599987</v>
      </c>
      <c r="E15" s="13">
        <f t="shared" si="2"/>
        <v>6869.0514016699999</v>
      </c>
      <c r="F15" s="13">
        <f t="shared" si="2"/>
        <v>7364.9559773499996</v>
      </c>
      <c r="G15" s="13">
        <f t="shared" si="2"/>
        <v>8142.7551411300001</v>
      </c>
      <c r="H15" s="13">
        <f t="shared" si="2"/>
        <v>8825.0860431099991</v>
      </c>
      <c r="I15" s="13">
        <f t="shared" si="2"/>
        <v>6856.8251136300005</v>
      </c>
      <c r="J15" s="13">
        <f t="shared" si="2"/>
        <v>6581.4547583899994</v>
      </c>
      <c r="K15" s="13">
        <f>SUM(K16:K19)</f>
        <v>6754.2048209499999</v>
      </c>
      <c r="L15" s="13">
        <f>SUM(L16:L19)</f>
        <v>6917.6621664499999</v>
      </c>
    </row>
    <row r="16" spans="2:15" ht="15" customHeight="1" x14ac:dyDescent="0.2">
      <c r="B16" s="14" t="s">
        <v>2</v>
      </c>
      <c r="C16" s="15">
        <v>11466.490249959999</v>
      </c>
      <c r="D16" s="15">
        <v>4615.8238214899993</v>
      </c>
      <c r="E16" s="15">
        <v>4838.9305519199997</v>
      </c>
      <c r="F16" s="15">
        <v>5219.7040550000002</v>
      </c>
      <c r="G16" s="15">
        <v>5724.0866881599995</v>
      </c>
      <c r="H16" s="15">
        <v>6228.0314459900001</v>
      </c>
      <c r="I16" s="15">
        <v>6077.9330839699996</v>
      </c>
      <c r="J16" s="15">
        <v>6003.3778190699995</v>
      </c>
      <c r="K16" s="15">
        <v>6248.4295674799996</v>
      </c>
      <c r="L16" s="15">
        <v>6430.4655901100004</v>
      </c>
    </row>
    <row r="17" spans="2:12" ht="15" customHeight="1" x14ac:dyDescent="0.2">
      <c r="B17" s="14" t="s">
        <v>3</v>
      </c>
      <c r="C17" s="15">
        <v>1433.3112811600001</v>
      </c>
      <c r="D17" s="15">
        <v>1538.60794145</v>
      </c>
      <c r="E17" s="15">
        <v>1612.9768516400002</v>
      </c>
      <c r="F17" s="15">
        <v>1739.9013526600002</v>
      </c>
      <c r="G17" s="15">
        <v>1908.0288969600001</v>
      </c>
      <c r="H17" s="15">
        <v>2076.0104828099998</v>
      </c>
      <c r="I17" s="15">
        <v>37.966704869999994</v>
      </c>
      <c r="J17" s="15">
        <v>1.3006155500000001</v>
      </c>
      <c r="K17" s="15">
        <v>0.63579856000000001</v>
      </c>
      <c r="L17" s="17" t="s">
        <v>7</v>
      </c>
    </row>
    <row r="18" spans="2:12" ht="15" customHeight="1" x14ac:dyDescent="0.2">
      <c r="B18" s="14" t="s">
        <v>4</v>
      </c>
      <c r="C18" s="15">
        <v>641.14783403000001</v>
      </c>
      <c r="D18" s="15">
        <v>340.40181143000001</v>
      </c>
      <c r="E18" s="15">
        <v>415.91365464999996</v>
      </c>
      <c r="F18" s="15">
        <v>404.70360698000002</v>
      </c>
      <c r="G18" s="15">
        <v>510.02105363999999</v>
      </c>
      <c r="H18" s="15">
        <v>520.56749706999994</v>
      </c>
      <c r="I18" s="15">
        <v>737.36673451000001</v>
      </c>
      <c r="J18" s="15">
        <v>568.48967121999999</v>
      </c>
      <c r="K18" s="15">
        <v>496.67746907999998</v>
      </c>
      <c r="L18" s="15">
        <v>476.95942862999999</v>
      </c>
    </row>
    <row r="19" spans="2:12" ht="15" customHeight="1" x14ac:dyDescent="0.2">
      <c r="B19" s="14" t="s">
        <v>5</v>
      </c>
      <c r="C19" s="15">
        <v>13.221763019999999</v>
      </c>
      <c r="D19" s="15">
        <v>3.05411279</v>
      </c>
      <c r="E19" s="15">
        <v>1.2303434600000001</v>
      </c>
      <c r="F19" s="15">
        <v>0.64696270999999994</v>
      </c>
      <c r="G19" s="15">
        <v>0.61850236999999997</v>
      </c>
      <c r="H19" s="15">
        <v>0.47661724</v>
      </c>
      <c r="I19" s="15">
        <v>3.5585902800000002</v>
      </c>
      <c r="J19" s="15">
        <v>8.2866525500000012</v>
      </c>
      <c r="K19" s="15">
        <v>8.4619858299999997</v>
      </c>
      <c r="L19" s="15">
        <v>10.23714771</v>
      </c>
    </row>
    <row r="20" spans="2:12" ht="15.75" customHeight="1" x14ac:dyDescent="0.2">
      <c r="B20" s="19" t="s">
        <v>9</v>
      </c>
      <c r="C20" s="20">
        <f t="shared" ref="C20:K20" si="3">C5+C10+C15</f>
        <v>127561.08629707</v>
      </c>
      <c r="D20" s="20">
        <f t="shared" si="3"/>
        <v>137501.40140072998</v>
      </c>
      <c r="E20" s="20">
        <f t="shared" si="3"/>
        <v>145242.34599776001</v>
      </c>
      <c r="F20" s="20">
        <f t="shared" si="3"/>
        <v>155825.05147332</v>
      </c>
      <c r="G20" s="20">
        <f t="shared" si="3"/>
        <v>172084.31918051999</v>
      </c>
      <c r="H20" s="20">
        <f t="shared" si="3"/>
        <v>186558.1361719</v>
      </c>
      <c r="I20" s="20">
        <f t="shared" si="3"/>
        <v>175085.00851552002</v>
      </c>
      <c r="J20" s="20">
        <f t="shared" si="3"/>
        <v>169167.88582079994</v>
      </c>
      <c r="K20" s="20">
        <f t="shared" si="3"/>
        <v>176239.71206201002</v>
      </c>
      <c r="L20" s="20">
        <f>L5+L10+L15</f>
        <v>180942.83901132</v>
      </c>
    </row>
    <row r="21" spans="2:12" x14ac:dyDescent="0.2">
      <c r="B21" s="22" t="s">
        <v>11</v>
      </c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 leden - červen</vt:lpstr>
      <vt:lpstr>Starší údaje</vt:lpstr>
      <vt:lpstr>'Příjmy leden - červen'!Oblast_tisku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Jansa Michal (ČSSZ 61)</cp:lastModifiedBy>
  <cp:lastPrinted>2025-06-25T08:09:13Z</cp:lastPrinted>
  <dcterms:created xsi:type="dcterms:W3CDTF">2025-05-19T09:52:11Z</dcterms:created>
  <dcterms:modified xsi:type="dcterms:W3CDTF">2026-01-20T12:10:34Z</dcterms:modified>
</cp:coreProperties>
</file>